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6" sheetId="5" r:id="rId1"/>
  </sheets>
  <calcPr calcId="145621"/>
</workbook>
</file>

<file path=xl/calcChain.xml><?xml version="1.0" encoding="utf-8"?>
<calcChain xmlns="http://schemas.openxmlformats.org/spreadsheetml/2006/main">
  <c r="E70" i="5"/>
  <c r="C70"/>
  <c r="B70"/>
  <c r="E63"/>
  <c r="D63"/>
  <c r="C63"/>
  <c r="B63"/>
  <c r="E58"/>
  <c r="D58"/>
  <c r="C58"/>
  <c r="B58"/>
  <c r="E53"/>
  <c r="D53"/>
  <c r="D25"/>
  <c r="D14"/>
  <c r="C53"/>
  <c r="B53"/>
  <c r="E50"/>
  <c r="C50"/>
  <c r="B50"/>
  <c r="E49"/>
  <c r="D49"/>
  <c r="C49"/>
  <c r="B49"/>
  <c r="E41"/>
  <c r="D41"/>
  <c r="C41"/>
  <c r="B41"/>
  <c r="E26"/>
  <c r="D26"/>
  <c r="C26"/>
  <c r="C25"/>
  <c r="B26"/>
  <c r="E25"/>
  <c r="E15"/>
  <c r="E14"/>
  <c r="D15"/>
  <c r="C15"/>
  <c r="B15"/>
  <c r="C14"/>
  <c r="B25"/>
  <c r="B14"/>
</calcChain>
</file>

<file path=xl/sharedStrings.xml><?xml version="1.0" encoding="utf-8"?>
<sst xmlns="http://schemas.openxmlformats.org/spreadsheetml/2006/main" count="156" uniqueCount="134">
  <si>
    <t>mii lei</t>
  </si>
  <si>
    <t>Denumirea</t>
  </si>
  <si>
    <t>Aprobat pe an</t>
  </si>
  <si>
    <t>Precizat pe an</t>
  </si>
  <si>
    <t>Preşedintele Casei Naţionale de Asigurări Sociale</t>
  </si>
  <si>
    <t>(semnătura)</t>
  </si>
  <si>
    <t>(numele şi prenumele)</t>
  </si>
  <si>
    <t>Şeful Direcţiei generale finanţe şi asigurări sociale</t>
  </si>
  <si>
    <t>Șeful Direcției planificare bugetară</t>
  </si>
  <si>
    <t>Plan</t>
  </si>
  <si>
    <t>Pensii pentru limită de vîrstă</t>
  </si>
  <si>
    <t>Pensii de urmaș</t>
  </si>
  <si>
    <t>Pensii pentru deputați</t>
  </si>
  <si>
    <t>Pensii pentru membrii Guvernului</t>
  </si>
  <si>
    <t>Pensii pentru funcționarii publici</t>
  </si>
  <si>
    <t>Pensii pentru aleșii locali</t>
  </si>
  <si>
    <t>Pensii pentru colaboratorii vamali</t>
  </si>
  <si>
    <t xml:space="preserve">Aprobat </t>
  </si>
  <si>
    <t>Achitat</t>
  </si>
  <si>
    <t>Alocații lunare de stat unor categorii de populație din stînga Nistrului</t>
  </si>
  <si>
    <t>Acoperirea diferenţei pînă la pensia minimă</t>
  </si>
  <si>
    <t>Pensii participanţilor la lichidarea consecinţelor avariei de la Cernobîl</t>
  </si>
  <si>
    <t>Pensii militarilor în termen şi familiilor acestora</t>
  </si>
  <si>
    <r>
      <rPr>
        <b/>
        <sz val="11"/>
        <rFont val="Times New Roman"/>
        <family val="1"/>
        <charset val="204"/>
      </rPr>
      <t>Periodicitatea</t>
    </r>
    <r>
      <rPr>
        <sz val="11"/>
        <rFont val="Times New Roman"/>
        <family val="1"/>
        <charset val="1"/>
      </rPr>
      <t>: trimestrial, anual</t>
    </r>
  </si>
  <si>
    <t>Executat 2013</t>
  </si>
  <si>
    <t>Executat 2014</t>
  </si>
  <si>
    <t>Executat 2015</t>
  </si>
  <si>
    <t>Plafon 2016 în SIMF</t>
  </si>
  <si>
    <t>P1-P3</t>
  </si>
  <si>
    <t>Creațele bugetului de stat la începutul perioadei de gestiune</t>
  </si>
  <si>
    <t>Datoriile bugetului de stat  la începutul perioadei de gestiune</t>
  </si>
  <si>
    <t>Creanțele față de beneficiari la începutul perioadei de gestiune</t>
  </si>
  <si>
    <t>Datoriile față de beneficiari la începutul perioadei de gestiune</t>
  </si>
  <si>
    <t>Finanțat</t>
  </si>
  <si>
    <t>Restituit de instituțiile de distribuire a plăților</t>
  </si>
  <si>
    <t xml:space="preserve">Trecerea datoriilor de la un tip la altul </t>
  </si>
  <si>
    <t xml:space="preserve">Restituit Ministerului Finanțelor </t>
  </si>
  <si>
    <t>Calculat</t>
  </si>
  <si>
    <t>Creațele bugetului de stat la sfârșitul perioadei de gestiune</t>
  </si>
  <si>
    <t>Creanțe față de beneficiari la sfârșitul perioadei de gestiune</t>
  </si>
  <si>
    <t>Datorii      față de beneficiari la sfârșitul perioadei de gestiune</t>
  </si>
  <si>
    <t>total</t>
  </si>
  <si>
    <t>perioada precedentă</t>
  </si>
  <si>
    <t>perioada curentă</t>
  </si>
  <si>
    <t>2</t>
  </si>
  <si>
    <t>Programul 90 ”Protecția socială”</t>
  </si>
  <si>
    <t>Subprogramul 90.11 ”Susținerea suplimentară a unor categorii de populație” (Gr:10.99)</t>
  </si>
  <si>
    <t>Susținerea financiară a persoanelor ca urmare a survenirii dizabilității (pensii de dizabilitate)</t>
  </si>
  <si>
    <t>00253</t>
  </si>
  <si>
    <t>Susținerea financiară a persoanelor care nu întrunesc condițiile de  a primi pensie de asigurări sociale de stat (alocații sociale)</t>
  </si>
  <si>
    <t>00257</t>
  </si>
  <si>
    <t>00258</t>
  </si>
  <si>
    <t>Pensii pentru procurori</t>
  </si>
  <si>
    <t>00262</t>
  </si>
  <si>
    <t>00263</t>
  </si>
  <si>
    <t>00264</t>
  </si>
  <si>
    <t>00316</t>
  </si>
  <si>
    <t>00317</t>
  </si>
  <si>
    <t>00360</t>
  </si>
  <si>
    <t>Subprogramul 90.15 ”Protecția socială a persoanelor în situații de risc” (Gr:10.99)</t>
  </si>
  <si>
    <t>9015</t>
  </si>
  <si>
    <t xml:space="preserve">Total PENSII </t>
  </si>
  <si>
    <t>00260</t>
  </si>
  <si>
    <t>00261</t>
  </si>
  <si>
    <t>00265</t>
  </si>
  <si>
    <t>Pensii pentru judecători</t>
  </si>
  <si>
    <t>00277</t>
  </si>
  <si>
    <t xml:space="preserve">Pensii unor categorii de angajați din domeniul culturii </t>
  </si>
  <si>
    <t>00344</t>
  </si>
  <si>
    <t xml:space="preserve"> Total ALOCAŢII </t>
  </si>
  <si>
    <t>Susținerea socială în cazul îngrijirii persoanelor cu dizabilități</t>
  </si>
  <si>
    <t>00255</t>
  </si>
  <si>
    <t>Susținerea financiară a persoanelor care nu întrunesc condițiile de a primi pensie de asigurări sociale de stat (alocații sociale)</t>
  </si>
  <si>
    <t>00267</t>
  </si>
  <si>
    <t>Susținerea persoanelor cu merite deosebite față de stat</t>
  </si>
  <si>
    <t>00305</t>
  </si>
  <si>
    <t>Protecția socială suplimentară a unor categorii de populație (alocații lunare de stat veteranilor)</t>
  </si>
  <si>
    <t>00307</t>
  </si>
  <si>
    <t>Total INDEMNIZAŢII</t>
  </si>
  <si>
    <t>Susținerea persoanelor la nașterea copilului</t>
  </si>
  <si>
    <t>00276</t>
  </si>
  <si>
    <t>Susținerea persoanelor neasigurate pentru creşterea copilului pînă la vîrsta de 1,5 ani</t>
  </si>
  <si>
    <t>00278</t>
  </si>
  <si>
    <t>Susținerea sportivilor care îndeplinesc condițiile de stabilire a indemnizațiilor viagere</t>
  </si>
  <si>
    <t>00318</t>
  </si>
  <si>
    <t xml:space="preserve">Total COMPENSAŢII </t>
  </si>
  <si>
    <t>00183</t>
  </si>
  <si>
    <t>Capitalizarea plăților periodice</t>
  </si>
  <si>
    <t>00256</t>
  </si>
  <si>
    <t>Susținerea socială a participanților la lichidarea consecinţelor avariei de la Cernobîl</t>
  </si>
  <si>
    <t>00306</t>
  </si>
  <si>
    <t>Total AJUTOARE BĂNEŞTI</t>
  </si>
  <si>
    <t>Susținerea financiară în caz de deces a persoanelor neasigurate</t>
  </si>
  <si>
    <t>00271</t>
  </si>
  <si>
    <t>Acordarea ajutoarelor sociale unor categorii de populație</t>
  </si>
  <si>
    <t>00320</t>
  </si>
  <si>
    <t>Susținerea unor categorii de populație în perioada rece a anului</t>
  </si>
  <si>
    <t>00322</t>
  </si>
  <si>
    <t>Alte plăți sociale</t>
  </si>
  <si>
    <t>Odihna de vară a copiilor</t>
  </si>
  <si>
    <t>00211</t>
  </si>
  <si>
    <t>Compensarea diferenţei de tarife de asigurări sociale de stat obligatorii în sectorul agrar</t>
  </si>
  <si>
    <t>00311</t>
  </si>
  <si>
    <t>00321</t>
  </si>
  <si>
    <t xml:space="preserve">Acoperirea cheltuielilor aferente perioadelor necontributive incluse în stagiul de cotizare    </t>
  </si>
  <si>
    <t>00323</t>
  </si>
  <si>
    <t>Compensarea sumelor anulate a contribuţiilor de asigurări sociale de stat obligatorii</t>
  </si>
  <si>
    <t>00345</t>
  </si>
  <si>
    <t>Subprogramul 90.16 ”Susținerea sistemului public de asigurări sociale” (Gr:10.93)</t>
  </si>
  <si>
    <t>9016</t>
  </si>
  <si>
    <t>Acoperirea deficitului bugetului asigurărilor sociale de stat</t>
  </si>
  <si>
    <t>00324</t>
  </si>
  <si>
    <r>
      <rPr>
        <b/>
        <sz val="12.5"/>
        <rFont val="Times New Roman"/>
        <family val="1"/>
      </rPr>
      <t xml:space="preserve">Cheltuieli pentru distribuirea: </t>
    </r>
    <r>
      <rPr>
        <b/>
        <i/>
        <sz val="11"/>
        <rFont val="Times New Roman"/>
        <family val="1"/>
      </rPr>
      <t>pensiilor, alocațiilor, indemnizațiilor, compensațiilor și ajutoarelor, inclusiv prin mandate poștale</t>
    </r>
  </si>
  <si>
    <r>
      <t xml:space="preserve">Cheltuieli pentru taxa de comision </t>
    </r>
    <r>
      <rPr>
        <b/>
        <i/>
        <sz val="11"/>
        <rFont val="Times New Roman"/>
        <family val="1"/>
      </rPr>
      <t>la sumele eliberate în numerar</t>
    </r>
  </si>
  <si>
    <t>Formularul nr.6 CNAS</t>
  </si>
  <si>
    <t>Datoriile bugetului de stat  la sfârșitul perioadei de gestiune</t>
  </si>
  <si>
    <t xml:space="preserve">    mii.lei</t>
  </si>
  <si>
    <t xml:space="preserve">                                 Raport privind transferurile de la bugetul de stat la bugetul asigurărilor sociale de stat                                                                                                                           la situația din____________20____</t>
  </si>
  <si>
    <t>Subprogramul 90.18 ”Protecția socială pensionarilor din răndul structurilor de forță"</t>
  </si>
  <si>
    <t>9018</t>
  </si>
  <si>
    <t>Susţinerea financiară a persoanelor ca urmare a survenirii dizabilităţii, din rîndul structurilor de forţă</t>
  </si>
  <si>
    <t>Pensii pentru limită de vîrstă, din rîndul structurilor de forţă</t>
  </si>
  <si>
    <t>Pensii pentru vechime în muncă, din rîndul structurilor de forţă</t>
  </si>
  <si>
    <t>Susţinerea în caz  de pierdere a întreţinătorului, din rîndul structurilor de forţă</t>
  </si>
  <si>
    <t>Protecția socială suplimentară a unor categorii de populație, din rîndul structurilor de forţă</t>
  </si>
  <si>
    <t>Susținerea persoanelor cu merite deosebite faţă de stat, din rîndul structurilor de forţă</t>
  </si>
  <si>
    <t>Susținerea financiară în caz de deces a persoanelor neasigurate, din rîndul structurilor de forţă</t>
  </si>
  <si>
    <t>Tratament balneo-sanatorial, din rîndul structurilor de forţă</t>
  </si>
  <si>
    <t>00259</t>
  </si>
  <si>
    <t>00269</t>
  </si>
  <si>
    <t>Tratament balneo-sanatorial veteranilor</t>
  </si>
  <si>
    <t xml:space="preserve">finanţelor al Republicii Moldova </t>
  </si>
  <si>
    <t>nr.38 din 17 februarie 2017</t>
  </si>
  <si>
    <t xml:space="preserve">prin Ordinul ministrului 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</si>
</sst>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</font>
    <font>
      <b/>
      <sz val="16"/>
      <name val="Times New Roman"/>
      <family val="1"/>
      <charset val="1"/>
    </font>
    <font>
      <sz val="11"/>
      <name val="Times New Roman"/>
      <family val="1"/>
    </font>
    <font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1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1"/>
      <name val="Times New Roman"/>
      <family val="1"/>
      <charset val="1"/>
    </font>
    <font>
      <b/>
      <sz val="12.5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3" fillId="0" borderId="0"/>
    <xf numFmtId="0" fontId="1" fillId="0" borderId="0"/>
    <xf numFmtId="0" fontId="33" fillId="0" borderId="0"/>
    <xf numFmtId="9" fontId="7" fillId="0" borderId="0" applyFont="0" applyFill="0" applyBorder="0" applyAlignment="0" applyProtection="0"/>
  </cellStyleXfs>
  <cellXfs count="152">
    <xf numFmtId="0" fontId="0" fillId="0" borderId="0" xfId="0"/>
    <xf numFmtId="49" fontId="12" fillId="0" borderId="0" xfId="0" applyNumberFormat="1" applyFont="1" applyFill="1" applyAlignment="1">
      <alignment horizontal="left" vertical="center"/>
    </xf>
    <xf numFmtId="0" fontId="12" fillId="0" borderId="0" xfId="0" applyFont="1" applyFill="1"/>
    <xf numFmtId="1" fontId="16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/>
    </xf>
    <xf numFmtId="1" fontId="16" fillId="0" borderId="1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right" vertical="center"/>
    </xf>
    <xf numFmtId="164" fontId="21" fillId="0" borderId="5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vertical="center" wrapText="1"/>
    </xf>
    <xf numFmtId="164" fontId="21" fillId="3" borderId="1" xfId="0" applyNumberFormat="1" applyFont="1" applyFill="1" applyBorder="1" applyAlignment="1">
      <alignment horizontal="right" vertical="center"/>
    </xf>
    <xf numFmtId="49" fontId="24" fillId="3" borderId="1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21" fillId="2" borderId="5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vertical="center"/>
    </xf>
    <xf numFmtId="164" fontId="24" fillId="0" borderId="5" xfId="0" applyNumberFormat="1" applyFont="1" applyFill="1" applyBorder="1" applyAlignment="1">
      <alignment horizontal="center"/>
    </xf>
    <xf numFmtId="0" fontId="24" fillId="0" borderId="1" xfId="0" applyFont="1" applyFill="1" applyBorder="1"/>
    <xf numFmtId="0" fontId="12" fillId="0" borderId="1" xfId="0" applyFont="1" applyFill="1" applyBorder="1"/>
    <xf numFmtId="164" fontId="12" fillId="0" borderId="1" xfId="0" applyNumberFormat="1" applyFont="1" applyFill="1" applyBorder="1"/>
    <xf numFmtId="0" fontId="12" fillId="0" borderId="5" xfId="0" applyFont="1" applyFill="1" applyBorder="1"/>
    <xf numFmtId="0" fontId="12" fillId="0" borderId="1" xfId="0" applyFont="1" applyFill="1" applyBorder="1" applyAlignment="1">
      <alignment horizontal="right"/>
    </xf>
    <xf numFmtId="164" fontId="12" fillId="0" borderId="5" xfId="0" applyNumberFormat="1" applyFont="1" applyFill="1" applyBorder="1"/>
    <xf numFmtId="0" fontId="24" fillId="0" borderId="1" xfId="0" applyFont="1" applyFill="1" applyBorder="1" applyAlignment="1">
      <alignment horizontal="center" vertical="center" wrapText="1"/>
    </xf>
    <xf numFmtId="164" fontId="24" fillId="0" borderId="1" xfId="0" quotePrefix="1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5" xfId="0" quotePrefix="1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164" fontId="12" fillId="2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164" fontId="6" fillId="0" borderId="1" xfId="8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164" fontId="24" fillId="0" borderId="1" xfId="8" applyNumberFormat="1" applyFont="1" applyFill="1" applyBorder="1" applyAlignment="1">
      <alignment horizontal="right"/>
    </xf>
    <xf numFmtId="164" fontId="24" fillId="0" borderId="5" xfId="8" applyNumberFormat="1" applyFont="1" applyFill="1" applyBorder="1" applyAlignment="1">
      <alignment horizontal="right"/>
    </xf>
    <xf numFmtId="49" fontId="12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164" fontId="12" fillId="0" borderId="6" xfId="0" applyNumberFormat="1" applyFont="1" applyFill="1" applyBorder="1" applyAlignment="1">
      <alignment horizontal="right"/>
    </xf>
    <xf numFmtId="0" fontId="12" fillId="3" borderId="1" xfId="0" applyFont="1" applyFill="1" applyBorder="1"/>
    <xf numFmtId="0" fontId="15" fillId="0" borderId="7" xfId="0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right"/>
    </xf>
    <xf numFmtId="164" fontId="15" fillId="0" borderId="7" xfId="0" applyNumberFormat="1" applyFont="1" applyFill="1" applyBorder="1"/>
    <xf numFmtId="164" fontId="15" fillId="0" borderId="7" xfId="0" applyNumberFormat="1" applyFont="1" applyFill="1" applyBorder="1" applyAlignment="1">
      <alignment horizontal="right"/>
    </xf>
    <xf numFmtId="49" fontId="15" fillId="0" borderId="7" xfId="0" applyNumberFormat="1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wrapText="1"/>
    </xf>
    <xf numFmtId="0" fontId="12" fillId="0" borderId="7" xfId="0" applyFont="1" applyFill="1" applyBorder="1"/>
    <xf numFmtId="49" fontId="15" fillId="2" borderId="7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8" fillId="0" borderId="0" xfId="7" applyFont="1" applyFill="1" applyBorder="1" applyAlignment="1">
      <alignment vertical="center"/>
    </xf>
    <xf numFmtId="0" fontId="29" fillId="0" borderId="0" xfId="0" applyFont="1" applyBorder="1"/>
    <xf numFmtId="0" fontId="29" fillId="0" borderId="0" xfId="0" applyFont="1"/>
    <xf numFmtId="0" fontId="28" fillId="0" borderId="0" xfId="1" applyFont="1"/>
    <xf numFmtId="0" fontId="4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0" fontId="12" fillId="2" borderId="0" xfId="0" applyFont="1" applyFill="1"/>
    <xf numFmtId="0" fontId="31" fillId="0" borderId="0" xfId="0" applyFont="1" applyBorder="1"/>
    <xf numFmtId="0" fontId="31" fillId="0" borderId="0" xfId="0" applyFont="1"/>
    <xf numFmtId="0" fontId="4" fillId="0" borderId="0" xfId="0" applyFont="1" applyBorder="1" applyAlignment="1">
      <alignment horizontal="left" vertical="center"/>
    </xf>
    <xf numFmtId="164" fontId="12" fillId="0" borderId="0" xfId="0" applyNumberFormat="1" applyFont="1" applyFill="1" applyBorder="1"/>
    <xf numFmtId="164" fontId="12" fillId="0" borderId="0" xfId="0" applyNumberFormat="1" applyFont="1" applyFill="1"/>
    <xf numFmtId="0" fontId="12" fillId="0" borderId="9" xfId="0" applyFont="1" applyFill="1" applyBorder="1" applyAlignment="1">
      <alignment horizontal="left" vertical="center"/>
    </xf>
    <xf numFmtId="0" fontId="28" fillId="0" borderId="3" xfId="7" applyFont="1" applyFill="1" applyBorder="1" applyAlignment="1">
      <alignment horizontal="left" vertical="center" indent="3"/>
    </xf>
    <xf numFmtId="0" fontId="28" fillId="0" borderId="3" xfId="1" applyFont="1" applyBorder="1"/>
    <xf numFmtId="0" fontId="28" fillId="0" borderId="3" xfId="7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/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/>
    <xf numFmtId="0" fontId="30" fillId="0" borderId="0" xfId="7" applyFont="1" applyFill="1" applyBorder="1" applyAlignment="1">
      <alignment vertical="center"/>
    </xf>
    <xf numFmtId="0" fontId="30" fillId="0" borderId="11" xfId="7" applyFont="1" applyFill="1" applyBorder="1" applyAlignment="1">
      <alignment vertical="center"/>
    </xf>
    <xf numFmtId="0" fontId="0" fillId="3" borderId="0" xfId="0" applyFill="1"/>
    <xf numFmtId="49" fontId="5" fillId="3" borderId="1" xfId="0" applyNumberFormat="1" applyFont="1" applyFill="1" applyBorder="1"/>
    <xf numFmtId="0" fontId="2" fillId="0" borderId="1" xfId="1" applyFont="1" applyFill="1" applyBorder="1" applyAlignment="1">
      <alignment horizontal="left" vertical="center" wrapText="1"/>
    </xf>
    <xf numFmtId="0" fontId="32" fillId="0" borderId="1" xfId="3" applyFont="1" applyFill="1" applyBorder="1" applyAlignment="1">
      <alignment horizontal="left" vertical="center" wrapText="1"/>
    </xf>
    <xf numFmtId="0" fontId="10" fillId="0" borderId="1" xfId="9" applyFont="1" applyFill="1" applyBorder="1" applyAlignment="1">
      <alignment wrapText="1"/>
    </xf>
    <xf numFmtId="0" fontId="34" fillId="0" borderId="0" xfId="0" applyFont="1"/>
    <xf numFmtId="0" fontId="8" fillId="0" borderId="1" xfId="1" applyFont="1" applyFill="1" applyBorder="1" applyAlignment="1">
      <alignment horizontal="left" vertical="center" wrapText="1"/>
    </xf>
    <xf numFmtId="0" fontId="35" fillId="0" borderId="1" xfId="1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/>
    </xf>
    <xf numFmtId="49" fontId="12" fillId="0" borderId="3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textRotation="90"/>
    </xf>
    <xf numFmtId="49" fontId="17" fillId="0" borderId="12" xfId="0" applyNumberFormat="1" applyFont="1" applyFill="1" applyBorder="1" applyAlignment="1">
      <alignment horizontal="center" vertical="center" textRotation="90"/>
    </xf>
    <xf numFmtId="49" fontId="17" fillId="0" borderId="10" xfId="0" applyNumberFormat="1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0" fillId="0" borderId="2" xfId="7" applyFont="1" applyFill="1" applyBorder="1" applyAlignment="1">
      <alignment horizontal="center" vertical="center"/>
    </xf>
    <xf numFmtId="0" fontId="30" fillId="0" borderId="0" xfId="7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</cellXfs>
  <cellStyles count="11">
    <cellStyle name="Normal 11" xfId="1"/>
    <cellStyle name="Normal 16" xfId="2"/>
    <cellStyle name="Normal 2" xfId="3"/>
    <cellStyle name="Normal 2 10" xfId="4"/>
    <cellStyle name="Normal 2 2" xfId="5"/>
    <cellStyle name="Normal 3" xfId="6"/>
    <cellStyle name="Normal 4 2" xfId="7"/>
    <cellStyle name="Normal_2005 indici noi 0,3%" xfId="8"/>
    <cellStyle name="Normal_Clas_econ_chelt_expend" xfId="9"/>
    <cellStyle name="Percent 5" xfId="1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workbookViewId="0">
      <selection activeCell="L102" sqref="L102"/>
    </sheetView>
  </sheetViews>
  <sheetFormatPr defaultRowHeight="15"/>
  <cols>
    <col min="1" max="1" width="32" style="96" customWidth="1"/>
    <col min="2" max="2" width="10.85546875" style="2" hidden="1" customWidth="1"/>
    <col min="3" max="3" width="11.42578125" style="2" hidden="1" customWidth="1"/>
    <col min="4" max="4" width="13.28515625" style="2" hidden="1" customWidth="1"/>
    <col min="5" max="5" width="11.5703125" style="2" hidden="1" customWidth="1"/>
    <col min="6" max="6" width="8" style="2" customWidth="1"/>
    <col min="7" max="7" width="10" style="2" customWidth="1"/>
    <col min="8" max="8" width="13" style="2" hidden="1" customWidth="1"/>
    <col min="9" max="9" width="13.85546875" style="2" hidden="1" customWidth="1"/>
    <col min="10" max="10" width="9.85546875" style="2" hidden="1" customWidth="1"/>
    <col min="11" max="11" width="9.85546875" style="2" customWidth="1"/>
    <col min="12" max="12" width="11.28515625" style="2" customWidth="1"/>
    <col min="13" max="13" width="10.7109375" style="2" customWidth="1"/>
    <col min="14" max="14" width="9.5703125" style="2" hidden="1" customWidth="1"/>
    <col min="15" max="15" width="27.85546875" style="2" hidden="1" customWidth="1"/>
    <col min="16" max="16" width="7.85546875" style="2" customWidth="1"/>
    <col min="17" max="17" width="7.7109375" style="2" customWidth="1"/>
    <col min="18" max="18" width="8.28515625" style="2" customWidth="1"/>
    <col min="19" max="19" width="10.140625" style="2" customWidth="1"/>
    <col min="20" max="20" width="10.7109375" style="2" customWidth="1"/>
    <col min="21" max="21" width="11.7109375" style="2" customWidth="1"/>
    <col min="22" max="22" width="9.140625" style="2"/>
    <col min="23" max="23" width="6.28515625" style="2" customWidth="1"/>
    <col min="24" max="24" width="10" style="2" customWidth="1"/>
    <col min="25" max="25" width="8.5703125" style="2" customWidth="1"/>
    <col min="26" max="27" width="9.140625" style="2"/>
    <col min="28" max="28" width="9.5703125" style="2" customWidth="1"/>
    <col min="29" max="29" width="10.28515625" style="2" customWidth="1"/>
  </cols>
  <sheetData>
    <row r="1" spans="1:29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47" t="s">
        <v>114</v>
      </c>
      <c r="Z2" s="147"/>
      <c r="AA2" s="147"/>
      <c r="AB2" s="147"/>
      <c r="AC2" s="147"/>
    </row>
    <row r="3" spans="1:29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48" t="s">
        <v>17</v>
      </c>
      <c r="Z3" s="148"/>
      <c r="AA3" s="148"/>
      <c r="AB3" s="148"/>
      <c r="AC3" s="148"/>
    </row>
    <row r="4" spans="1:29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48" t="s">
        <v>133</v>
      </c>
      <c r="Z4" s="148"/>
      <c r="AA4" s="148"/>
      <c r="AB4" s="148"/>
      <c r="AC4" s="148"/>
    </row>
    <row r="5" spans="1:29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48" t="s">
        <v>131</v>
      </c>
      <c r="Z5" s="148"/>
      <c r="AA5" s="148"/>
      <c r="AB5" s="148"/>
      <c r="AC5" s="148"/>
    </row>
    <row r="6" spans="1:29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48" t="s">
        <v>132</v>
      </c>
      <c r="Z6" s="148"/>
      <c r="AA6" s="148"/>
      <c r="AB6" s="148"/>
      <c r="AC6" s="148"/>
    </row>
    <row r="7" spans="1:29" ht="48.75" customHeight="1">
      <c r="A7" s="146" t="s">
        <v>117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</row>
    <row r="8" spans="1:29">
      <c r="A8" s="138" t="s">
        <v>23</v>
      </c>
      <c r="B8" s="139"/>
      <c r="C8" s="139"/>
      <c r="D8" s="139"/>
      <c r="E8" s="139"/>
      <c r="F8" s="139"/>
      <c r="G8" s="5"/>
      <c r="H8" s="5"/>
      <c r="I8" s="5"/>
      <c r="J8" s="6" t="s">
        <v>0</v>
      </c>
      <c r="K8" s="6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4" t="s">
        <v>116</v>
      </c>
    </row>
    <row r="9" spans="1:29">
      <c r="A9" s="140" t="s">
        <v>1</v>
      </c>
      <c r="B9" s="117" t="s">
        <v>24</v>
      </c>
      <c r="C9" s="117" t="s">
        <v>25</v>
      </c>
      <c r="D9" s="117" t="s">
        <v>26</v>
      </c>
      <c r="E9" s="117" t="s">
        <v>27</v>
      </c>
      <c r="F9" s="143" t="s">
        <v>28</v>
      </c>
      <c r="G9" s="120" t="s">
        <v>29</v>
      </c>
      <c r="H9" s="7"/>
      <c r="I9" s="7"/>
      <c r="J9" s="7"/>
      <c r="K9" s="123" t="s">
        <v>30</v>
      </c>
      <c r="L9" s="120" t="s">
        <v>31</v>
      </c>
      <c r="M9" s="126" t="s">
        <v>32</v>
      </c>
      <c r="N9" s="7"/>
      <c r="O9" s="7"/>
      <c r="P9" s="129" t="s">
        <v>9</v>
      </c>
      <c r="Q9" s="130"/>
      <c r="R9" s="117" t="s">
        <v>33</v>
      </c>
      <c r="S9" s="120" t="s">
        <v>34</v>
      </c>
      <c r="T9" s="120" t="s">
        <v>35</v>
      </c>
      <c r="U9" s="120" t="s">
        <v>36</v>
      </c>
      <c r="V9" s="117" t="s">
        <v>37</v>
      </c>
      <c r="W9" s="129" t="s">
        <v>18</v>
      </c>
      <c r="X9" s="135"/>
      <c r="Y9" s="130"/>
      <c r="Z9" s="120" t="s">
        <v>38</v>
      </c>
      <c r="AA9" s="120" t="s">
        <v>115</v>
      </c>
      <c r="AB9" s="120" t="s">
        <v>39</v>
      </c>
      <c r="AC9" s="120" t="s">
        <v>40</v>
      </c>
    </row>
    <row r="10" spans="1:29">
      <c r="A10" s="141"/>
      <c r="B10" s="118"/>
      <c r="C10" s="118"/>
      <c r="D10" s="118"/>
      <c r="E10" s="118"/>
      <c r="F10" s="144"/>
      <c r="G10" s="121"/>
      <c r="H10" s="8"/>
      <c r="I10" s="8"/>
      <c r="J10" s="8"/>
      <c r="K10" s="124"/>
      <c r="L10" s="121"/>
      <c r="M10" s="127"/>
      <c r="N10" s="8"/>
      <c r="O10" s="8"/>
      <c r="P10" s="131"/>
      <c r="Q10" s="132"/>
      <c r="R10" s="118"/>
      <c r="S10" s="121"/>
      <c r="T10" s="121"/>
      <c r="U10" s="121"/>
      <c r="V10" s="118"/>
      <c r="W10" s="131"/>
      <c r="X10" s="136"/>
      <c r="Y10" s="132"/>
      <c r="Z10" s="121"/>
      <c r="AA10" s="121"/>
      <c r="AB10" s="121"/>
      <c r="AC10" s="121"/>
    </row>
    <row r="11" spans="1:29">
      <c r="A11" s="141"/>
      <c r="B11" s="119"/>
      <c r="C11" s="119"/>
      <c r="D11" s="119"/>
      <c r="E11" s="119"/>
      <c r="F11" s="144"/>
      <c r="G11" s="121"/>
      <c r="H11" s="9"/>
      <c r="I11" s="9"/>
      <c r="J11" s="9"/>
      <c r="K11" s="124"/>
      <c r="L11" s="121"/>
      <c r="M11" s="127"/>
      <c r="N11" s="9"/>
      <c r="O11" s="9"/>
      <c r="P11" s="133"/>
      <c r="Q11" s="134"/>
      <c r="R11" s="118"/>
      <c r="S11" s="121"/>
      <c r="T11" s="121"/>
      <c r="U11" s="121"/>
      <c r="V11" s="118"/>
      <c r="W11" s="133"/>
      <c r="X11" s="137"/>
      <c r="Y11" s="134"/>
      <c r="Z11" s="121"/>
      <c r="AA11" s="121"/>
      <c r="AB11" s="121"/>
      <c r="AC11" s="121"/>
    </row>
    <row r="12" spans="1:29" ht="46.5" customHeight="1">
      <c r="A12" s="142"/>
      <c r="B12" s="10">
        <v>2</v>
      </c>
      <c r="C12" s="3">
        <v>3</v>
      </c>
      <c r="D12" s="10">
        <v>4</v>
      </c>
      <c r="E12" s="10">
        <v>5</v>
      </c>
      <c r="F12" s="145"/>
      <c r="G12" s="122"/>
      <c r="H12" s="11"/>
      <c r="I12" s="12"/>
      <c r="J12" s="13"/>
      <c r="K12" s="125"/>
      <c r="L12" s="122"/>
      <c r="M12" s="128"/>
      <c r="N12" s="14"/>
      <c r="O12" s="12"/>
      <c r="P12" s="15" t="s">
        <v>2</v>
      </c>
      <c r="Q12" s="15" t="s">
        <v>3</v>
      </c>
      <c r="R12" s="119"/>
      <c r="S12" s="122"/>
      <c r="T12" s="122"/>
      <c r="U12" s="122"/>
      <c r="V12" s="119"/>
      <c r="W12" s="15" t="s">
        <v>41</v>
      </c>
      <c r="X12" s="15" t="s">
        <v>42</v>
      </c>
      <c r="Y12" s="15" t="s">
        <v>43</v>
      </c>
      <c r="Z12" s="122"/>
      <c r="AA12" s="122"/>
      <c r="AB12" s="122"/>
      <c r="AC12" s="122"/>
    </row>
    <row r="13" spans="1:29">
      <c r="A13" s="16">
        <v>1</v>
      </c>
      <c r="B13" s="16"/>
      <c r="C13" s="17"/>
      <c r="D13" s="16"/>
      <c r="E13" s="16"/>
      <c r="F13" s="18" t="s">
        <v>44</v>
      </c>
      <c r="G13" s="17">
        <v>3</v>
      </c>
      <c r="H13" s="16"/>
      <c r="I13" s="16"/>
      <c r="J13" s="17"/>
      <c r="K13" s="17">
        <v>4</v>
      </c>
      <c r="L13" s="17">
        <v>5</v>
      </c>
      <c r="M13" s="17">
        <v>6</v>
      </c>
      <c r="N13" s="19"/>
      <c r="O13" s="20"/>
      <c r="P13" s="20">
        <v>7</v>
      </c>
      <c r="Q13" s="20">
        <v>8</v>
      </c>
      <c r="R13" s="20">
        <v>9</v>
      </c>
      <c r="S13" s="20">
        <v>10</v>
      </c>
      <c r="T13" s="20">
        <v>11</v>
      </c>
      <c r="U13" s="20">
        <v>12</v>
      </c>
      <c r="V13" s="20">
        <v>13</v>
      </c>
      <c r="W13" s="20">
        <v>14</v>
      </c>
      <c r="X13" s="20">
        <v>15</v>
      </c>
      <c r="Y13" s="20">
        <v>16</v>
      </c>
      <c r="Z13" s="20">
        <v>17</v>
      </c>
      <c r="AA13" s="20">
        <v>18</v>
      </c>
      <c r="AB13" s="20">
        <v>19</v>
      </c>
      <c r="AC13" s="20">
        <v>20</v>
      </c>
    </row>
    <row r="14" spans="1:29" ht="37.5">
      <c r="A14" s="21" t="s">
        <v>45</v>
      </c>
      <c r="B14" s="22" t="e">
        <f>B15+B25+B70</f>
        <v>#REF!</v>
      </c>
      <c r="C14" s="22" t="e">
        <f>C15+C25+C70</f>
        <v>#REF!</v>
      </c>
      <c r="D14" s="22" t="e">
        <f>D15+D25+D70</f>
        <v>#REF!</v>
      </c>
      <c r="E14" s="22" t="e">
        <f>E15+E25+E70</f>
        <v>#REF!</v>
      </c>
      <c r="F14" s="23"/>
      <c r="G14" s="22"/>
      <c r="H14" s="22"/>
      <c r="I14" s="22"/>
      <c r="J14" s="22"/>
      <c r="K14" s="24"/>
      <c r="L14" s="24"/>
      <c r="M14" s="22"/>
      <c r="N14" s="2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</row>
    <row r="15" spans="1:29" ht="63">
      <c r="A15" s="27" t="s">
        <v>46</v>
      </c>
      <c r="B15" s="28" t="e">
        <f>B22+#REF!+#REF!+#REF!+#REF!+#REF!+#REF!+#REF!+#REF!</f>
        <v>#REF!</v>
      </c>
      <c r="C15" s="28" t="e">
        <f>C22+#REF!+#REF!+#REF!+#REF!+#REF!+#REF!+#REF!+#REF!</f>
        <v>#REF!</v>
      </c>
      <c r="D15" s="28" t="e">
        <f>D22+#REF!+#REF!+#REF!+#REF!+#REF!+#REF!+#REF!+#REF!</f>
        <v>#REF!</v>
      </c>
      <c r="E15" s="28" t="e">
        <f>E22+#REF!+#REF!+#REF!+#REF!+#REF!+#REF!+#REF!+#REF!</f>
        <v>#REF!</v>
      </c>
      <c r="F15" s="29">
        <v>9011</v>
      </c>
      <c r="G15" s="28"/>
      <c r="H15" s="28"/>
      <c r="I15" s="28"/>
      <c r="J15" s="28"/>
      <c r="K15" s="28"/>
      <c r="L15" s="28"/>
      <c r="M15" s="28"/>
      <c r="N15" s="30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45">
      <c r="A16" s="32" t="s">
        <v>47</v>
      </c>
      <c r="B16" s="24"/>
      <c r="C16" s="24"/>
      <c r="D16" s="24"/>
      <c r="E16" s="24"/>
      <c r="F16" s="33" t="s">
        <v>48</v>
      </c>
      <c r="G16" s="24"/>
      <c r="H16" s="24"/>
      <c r="I16" s="24"/>
      <c r="J16" s="24"/>
      <c r="K16" s="24"/>
      <c r="L16" s="24"/>
      <c r="M16" s="2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ht="60">
      <c r="A17" s="32" t="s">
        <v>49</v>
      </c>
      <c r="B17" s="24"/>
      <c r="C17" s="24"/>
      <c r="D17" s="24"/>
      <c r="E17" s="24"/>
      <c r="F17" s="33" t="s">
        <v>50</v>
      </c>
      <c r="G17" s="24"/>
      <c r="H17" s="24"/>
      <c r="I17" s="24"/>
      <c r="J17" s="24"/>
      <c r="K17" s="24"/>
      <c r="L17" s="24"/>
      <c r="M17" s="2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spans="1:29">
      <c r="A18" s="32" t="s">
        <v>10</v>
      </c>
      <c r="B18" s="24"/>
      <c r="C18" s="24"/>
      <c r="D18" s="24"/>
      <c r="E18" s="24"/>
      <c r="F18" s="33" t="s">
        <v>51</v>
      </c>
      <c r="G18" s="24"/>
      <c r="H18" s="24"/>
      <c r="I18" s="24"/>
      <c r="J18" s="24"/>
      <c r="K18" s="24"/>
      <c r="L18" s="24"/>
      <c r="M18" s="2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</row>
    <row r="19" spans="1:29">
      <c r="A19" s="32" t="s">
        <v>52</v>
      </c>
      <c r="B19" s="24"/>
      <c r="C19" s="24"/>
      <c r="D19" s="24"/>
      <c r="E19" s="24"/>
      <c r="F19" s="33" t="s">
        <v>53</v>
      </c>
      <c r="G19" s="24"/>
      <c r="H19" s="24"/>
      <c r="I19" s="24"/>
      <c r="J19" s="24"/>
      <c r="K19" s="24"/>
      <c r="L19" s="24"/>
      <c r="M19" s="2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>
      <c r="A20" s="32" t="s">
        <v>14</v>
      </c>
      <c r="B20" s="24"/>
      <c r="C20" s="24"/>
      <c r="D20" s="24"/>
      <c r="E20" s="24"/>
      <c r="F20" s="33" t="s">
        <v>54</v>
      </c>
      <c r="G20" s="24"/>
      <c r="H20" s="24"/>
      <c r="I20" s="24"/>
      <c r="J20" s="24"/>
      <c r="K20" s="24"/>
      <c r="L20" s="24"/>
      <c r="M20" s="2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</row>
    <row r="21" spans="1:29">
      <c r="A21" s="32" t="s">
        <v>15</v>
      </c>
      <c r="B21" s="24"/>
      <c r="C21" s="24"/>
      <c r="D21" s="24"/>
      <c r="E21" s="24"/>
      <c r="F21" s="33" t="s">
        <v>55</v>
      </c>
      <c r="G21" s="24"/>
      <c r="H21" s="24"/>
      <c r="I21" s="24"/>
      <c r="J21" s="24"/>
      <c r="K21" s="24"/>
      <c r="L21" s="24"/>
      <c r="M21" s="2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</row>
    <row r="22" spans="1:29" ht="30">
      <c r="A22" s="32" t="s">
        <v>21</v>
      </c>
      <c r="B22" s="36">
        <v>712.9</v>
      </c>
      <c r="C22" s="36">
        <v>1485.4</v>
      </c>
      <c r="D22" s="36">
        <v>1706.6</v>
      </c>
      <c r="E22" s="36">
        <v>1707.4</v>
      </c>
      <c r="F22" s="33" t="s">
        <v>56</v>
      </c>
      <c r="G22" s="36"/>
      <c r="H22" s="36"/>
      <c r="I22" s="36"/>
      <c r="J22" s="36"/>
      <c r="K22" s="36"/>
      <c r="L22" s="36"/>
      <c r="M22" s="36"/>
      <c r="N22" s="37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30">
      <c r="A23" s="32" t="s">
        <v>22</v>
      </c>
      <c r="B23" s="36"/>
      <c r="C23" s="36"/>
      <c r="D23" s="36"/>
      <c r="E23" s="36"/>
      <c r="F23" s="33" t="s">
        <v>57</v>
      </c>
      <c r="G23" s="36"/>
      <c r="H23" s="36"/>
      <c r="I23" s="36"/>
      <c r="J23" s="36"/>
      <c r="K23" s="36"/>
      <c r="L23" s="36"/>
      <c r="M23" s="36"/>
      <c r="N23" s="37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>
      <c r="A24" s="32" t="s">
        <v>11</v>
      </c>
      <c r="B24" s="24"/>
      <c r="C24" s="24"/>
      <c r="D24" s="24"/>
      <c r="E24" s="24"/>
      <c r="F24" s="33" t="s">
        <v>58</v>
      </c>
      <c r="G24" s="36"/>
      <c r="H24" s="36"/>
      <c r="I24" s="36"/>
      <c r="J24" s="36"/>
      <c r="K24" s="36"/>
      <c r="L24" s="36"/>
      <c r="M24" s="36"/>
      <c r="N24" s="37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47.25">
      <c r="A25" s="27" t="s">
        <v>59</v>
      </c>
      <c r="B25" s="28" t="e">
        <f>B26+B41+B49+B53+B58+B63</f>
        <v>#REF!</v>
      </c>
      <c r="C25" s="28" t="e">
        <f>C26+C41+C49+C53+C58+C63</f>
        <v>#REF!</v>
      </c>
      <c r="D25" s="28" t="e">
        <f>D26+D41+D49+D53+D58+D63</f>
        <v>#REF!</v>
      </c>
      <c r="E25" s="28" t="e">
        <f>E26+E41+E49+E53+E58+E63</f>
        <v>#REF!</v>
      </c>
      <c r="F25" s="29" t="s">
        <v>60</v>
      </c>
      <c r="G25" s="28"/>
      <c r="H25" s="28"/>
      <c r="I25" s="28"/>
      <c r="J25" s="28"/>
      <c r="K25" s="28"/>
      <c r="L25" s="28"/>
      <c r="M25" s="28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>
      <c r="A26" s="38" t="s">
        <v>61</v>
      </c>
      <c r="B26" s="39" t="e">
        <f>B35+B36+#REF!+#REF!+#REF!+#REF!+#REF!+#REF!+#REF!</f>
        <v>#REF!</v>
      </c>
      <c r="C26" s="39" t="e">
        <f>C35+C36+#REF!+#REF!+#REF!+#REF!+#REF!+#REF!+#REF!</f>
        <v>#REF!</v>
      </c>
      <c r="D26" s="39" t="e">
        <f>D35+D36+#REF!+#REF!+#REF!+#REF!+#REF!+#REF!+#REF!+#REF!</f>
        <v>#REF!</v>
      </c>
      <c r="E26" s="39" t="e">
        <f>E35+E36+#REF!+#REF!+#REF!+#REF!+#REF!+#REF!+#REF!+#REF!</f>
        <v>#REF!</v>
      </c>
      <c r="F26" s="40"/>
      <c r="G26" s="39"/>
      <c r="H26" s="39"/>
      <c r="I26" s="39"/>
      <c r="J26" s="39"/>
      <c r="K26" s="39"/>
      <c r="L26" s="39"/>
      <c r="M26" s="39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>
      <c r="A27" s="32" t="s">
        <v>12</v>
      </c>
      <c r="B27" s="39"/>
      <c r="C27" s="39"/>
      <c r="D27" s="39"/>
      <c r="E27" s="39"/>
      <c r="F27" s="33" t="s">
        <v>62</v>
      </c>
      <c r="G27" s="39"/>
      <c r="H27" s="39"/>
      <c r="I27" s="39"/>
      <c r="J27" s="39"/>
      <c r="K27" s="39"/>
      <c r="L27" s="39"/>
      <c r="M27" s="39"/>
      <c r="N27" s="41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>
      <c r="A28" s="32" t="s">
        <v>13</v>
      </c>
      <c r="B28" s="39"/>
      <c r="C28" s="39"/>
      <c r="D28" s="39"/>
      <c r="E28" s="39"/>
      <c r="F28" s="33" t="s">
        <v>63</v>
      </c>
      <c r="G28" s="39"/>
      <c r="H28" s="39"/>
      <c r="I28" s="39"/>
      <c r="J28" s="39"/>
      <c r="K28" s="39"/>
      <c r="L28" s="39"/>
      <c r="M28" s="39"/>
      <c r="N28" s="41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>
      <c r="A29" s="32" t="s">
        <v>52</v>
      </c>
      <c r="B29" s="39"/>
      <c r="C29" s="39"/>
      <c r="D29" s="39"/>
      <c r="E29" s="39"/>
      <c r="F29" s="33" t="s">
        <v>53</v>
      </c>
      <c r="G29" s="39"/>
      <c r="H29" s="39"/>
      <c r="I29" s="39"/>
      <c r="J29" s="39"/>
      <c r="K29" s="39"/>
      <c r="L29" s="39"/>
      <c r="M29" s="39"/>
      <c r="N29" s="41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>
      <c r="A30" s="32" t="s">
        <v>14</v>
      </c>
      <c r="B30" s="39"/>
      <c r="C30" s="39"/>
      <c r="D30" s="39"/>
      <c r="E30" s="39"/>
      <c r="F30" s="33" t="s">
        <v>54</v>
      </c>
      <c r="G30" s="39"/>
      <c r="H30" s="39"/>
      <c r="I30" s="39"/>
      <c r="J30" s="39"/>
      <c r="K30" s="39"/>
      <c r="L30" s="39"/>
      <c r="M30" s="39"/>
      <c r="N30" s="41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>
      <c r="A31" s="32" t="s">
        <v>15</v>
      </c>
      <c r="B31" s="39"/>
      <c r="C31" s="39"/>
      <c r="D31" s="39"/>
      <c r="E31" s="39"/>
      <c r="F31" s="33" t="s">
        <v>55</v>
      </c>
      <c r="G31" s="39"/>
      <c r="H31" s="39"/>
      <c r="I31" s="39"/>
      <c r="J31" s="39"/>
      <c r="K31" s="39"/>
      <c r="L31" s="39"/>
      <c r="M31" s="39"/>
      <c r="N31" s="41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>
      <c r="A32" s="32" t="s">
        <v>16</v>
      </c>
      <c r="B32" s="39"/>
      <c r="C32" s="39"/>
      <c r="D32" s="39"/>
      <c r="E32" s="39"/>
      <c r="F32" s="33" t="s">
        <v>64</v>
      </c>
      <c r="G32" s="39"/>
      <c r="H32" s="39"/>
      <c r="I32" s="39"/>
      <c r="J32" s="39"/>
      <c r="K32" s="39"/>
      <c r="L32" s="39"/>
      <c r="M32" s="39"/>
      <c r="N32" s="41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>
      <c r="A33" s="32" t="s">
        <v>65</v>
      </c>
      <c r="B33" s="39"/>
      <c r="C33" s="39"/>
      <c r="D33" s="39"/>
      <c r="E33" s="39"/>
      <c r="F33" s="33" t="s">
        <v>66</v>
      </c>
      <c r="G33" s="39"/>
      <c r="H33" s="39"/>
      <c r="I33" s="39"/>
      <c r="J33" s="39"/>
      <c r="K33" s="39"/>
      <c r="L33" s="39"/>
      <c r="M33" s="39"/>
      <c r="N33" s="41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30">
      <c r="A34" s="32" t="s">
        <v>21</v>
      </c>
      <c r="B34" s="39"/>
      <c r="C34" s="39"/>
      <c r="D34" s="39"/>
      <c r="E34" s="39"/>
      <c r="F34" s="33" t="s">
        <v>56</v>
      </c>
      <c r="G34" s="39"/>
      <c r="H34" s="39"/>
      <c r="I34" s="39"/>
      <c r="J34" s="39"/>
      <c r="K34" s="39"/>
      <c r="L34" s="39"/>
      <c r="M34" s="39"/>
      <c r="N34" s="41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30">
      <c r="A35" s="32" t="s">
        <v>22</v>
      </c>
      <c r="B35" s="36">
        <v>9879.6</v>
      </c>
      <c r="C35" s="36">
        <v>9671.7999999999993</v>
      </c>
      <c r="D35" s="36">
        <v>9221.9</v>
      </c>
      <c r="E35" s="43">
        <v>9537.2999999999993</v>
      </c>
      <c r="F35" s="33" t="s">
        <v>57</v>
      </c>
      <c r="G35" s="43"/>
      <c r="H35" s="43"/>
      <c r="I35" s="43"/>
      <c r="J35" s="44"/>
      <c r="K35" s="44"/>
      <c r="L35" s="44"/>
      <c r="M35" s="43"/>
      <c r="N35" s="45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30">
      <c r="A36" s="32" t="s">
        <v>67</v>
      </c>
      <c r="B36" s="46">
        <v>53282.5</v>
      </c>
      <c r="C36" s="36">
        <v>55482.400000000001</v>
      </c>
      <c r="D36" s="36">
        <v>58381.1</v>
      </c>
      <c r="E36" s="43">
        <v>61760.3</v>
      </c>
      <c r="F36" s="33" t="s">
        <v>68</v>
      </c>
      <c r="G36" s="44"/>
      <c r="H36" s="44"/>
      <c r="I36" s="44"/>
      <c r="J36" s="44"/>
      <c r="K36" s="44"/>
      <c r="L36" s="44"/>
      <c r="M36" s="44"/>
      <c r="N36" s="47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47.25">
      <c r="A37" s="112" t="s">
        <v>120</v>
      </c>
      <c r="B37" s="46"/>
      <c r="C37" s="36"/>
      <c r="D37" s="36"/>
      <c r="E37" s="43"/>
      <c r="F37" s="33" t="s">
        <v>48</v>
      </c>
      <c r="G37" s="44"/>
      <c r="H37" s="44"/>
      <c r="I37" s="44"/>
      <c r="J37" s="44"/>
      <c r="K37" s="44"/>
      <c r="L37" s="44"/>
      <c r="M37" s="44"/>
      <c r="N37" s="47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31.5">
      <c r="A38" s="113" t="s">
        <v>121</v>
      </c>
      <c r="B38" s="46"/>
      <c r="C38" s="36"/>
      <c r="D38" s="36"/>
      <c r="E38" s="43"/>
      <c r="F38" s="33" t="s">
        <v>51</v>
      </c>
      <c r="G38" s="44"/>
      <c r="H38" s="44"/>
      <c r="I38" s="44"/>
      <c r="J38" s="44"/>
      <c r="K38" s="44"/>
      <c r="L38" s="44"/>
      <c r="M38" s="44"/>
      <c r="N38" s="47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31.5">
      <c r="A39" s="112" t="s">
        <v>122</v>
      </c>
      <c r="B39" s="46"/>
      <c r="C39" s="36"/>
      <c r="D39" s="36"/>
      <c r="E39" s="43"/>
      <c r="F39" s="33" t="s">
        <v>128</v>
      </c>
      <c r="G39" s="44"/>
      <c r="H39" s="44"/>
      <c r="I39" s="44"/>
      <c r="J39" s="44"/>
      <c r="K39" s="44"/>
      <c r="L39" s="44"/>
      <c r="M39" s="44"/>
      <c r="N39" s="47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29" ht="47.25">
      <c r="A40" s="112" t="s">
        <v>123</v>
      </c>
      <c r="B40" s="46"/>
      <c r="C40" s="36"/>
      <c r="D40" s="36"/>
      <c r="E40" s="43"/>
      <c r="F40" s="33" t="s">
        <v>129</v>
      </c>
      <c r="G40" s="44"/>
      <c r="H40" s="44"/>
      <c r="I40" s="44"/>
      <c r="J40" s="44"/>
      <c r="K40" s="44"/>
      <c r="L40" s="44"/>
      <c r="M40" s="44"/>
      <c r="N40" s="47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</row>
    <row r="41" spans="1:29">
      <c r="A41" s="48" t="s">
        <v>69</v>
      </c>
      <c r="B41" s="49" t="e">
        <f>#REF!+B46+#REF!+#REF!+#REF!</f>
        <v>#REF!</v>
      </c>
      <c r="C41" s="49" t="e">
        <f>#REF!+C46+#REF!+#REF!+#REF!</f>
        <v>#REF!</v>
      </c>
      <c r="D41" s="49" t="e">
        <f>#REF!+D46+#REF!+#REF!+#REF!</f>
        <v>#REF!</v>
      </c>
      <c r="E41" s="49" t="e">
        <f>#REF!+E46+#REF!+#REF!+#REF!</f>
        <v>#REF!</v>
      </c>
      <c r="F41" s="50"/>
      <c r="G41" s="49"/>
      <c r="H41" s="49"/>
      <c r="I41" s="49"/>
      <c r="J41" s="49"/>
      <c r="K41" s="49"/>
      <c r="L41" s="49"/>
      <c r="M41" s="49"/>
      <c r="N41" s="51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 ht="30">
      <c r="A42" s="52" t="s">
        <v>70</v>
      </c>
      <c r="B42" s="49"/>
      <c r="C42" s="49"/>
      <c r="D42" s="49"/>
      <c r="E42" s="49"/>
      <c r="F42" s="53" t="s">
        <v>71</v>
      </c>
      <c r="G42" s="49"/>
      <c r="H42" s="49"/>
      <c r="I42" s="49"/>
      <c r="J42" s="49"/>
      <c r="K42" s="49"/>
      <c r="L42" s="49"/>
      <c r="M42" s="49"/>
      <c r="N42" s="51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 ht="60">
      <c r="A43" s="32" t="s">
        <v>72</v>
      </c>
      <c r="B43" s="49"/>
      <c r="C43" s="49"/>
      <c r="D43" s="49"/>
      <c r="E43" s="49"/>
      <c r="F43" s="33" t="s">
        <v>50</v>
      </c>
      <c r="G43" s="49"/>
      <c r="H43" s="49"/>
      <c r="I43" s="49"/>
      <c r="J43" s="49"/>
      <c r="K43" s="49"/>
      <c r="L43" s="49"/>
      <c r="M43" s="49"/>
      <c r="N43" s="51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t="30">
      <c r="A44" s="54" t="s">
        <v>19</v>
      </c>
      <c r="B44" s="49"/>
      <c r="C44" s="49"/>
      <c r="D44" s="49"/>
      <c r="E44" s="49"/>
      <c r="F44" s="55" t="s">
        <v>73</v>
      </c>
      <c r="G44" s="49"/>
      <c r="H44" s="49"/>
      <c r="I44" s="49"/>
      <c r="J44" s="49"/>
      <c r="K44" s="49"/>
      <c r="L44" s="49"/>
      <c r="M44" s="49"/>
      <c r="N44" s="51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 ht="30">
      <c r="A45" s="52" t="s">
        <v>74</v>
      </c>
      <c r="B45" s="49"/>
      <c r="C45" s="49"/>
      <c r="D45" s="49"/>
      <c r="E45" s="49"/>
      <c r="F45" s="53" t="s">
        <v>75</v>
      </c>
      <c r="G45" s="49"/>
      <c r="H45" s="49"/>
      <c r="I45" s="49"/>
      <c r="J45" s="49"/>
      <c r="K45" s="49"/>
      <c r="L45" s="49"/>
      <c r="M45" s="49"/>
      <c r="N45" s="51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</row>
    <row r="46" spans="1:29" ht="45">
      <c r="A46" s="32" t="s">
        <v>76</v>
      </c>
      <c r="B46" s="46">
        <v>75650.2</v>
      </c>
      <c r="C46" s="36">
        <v>70417.3</v>
      </c>
      <c r="D46" s="36">
        <v>68322.2</v>
      </c>
      <c r="E46" s="43">
        <v>71495.600000000006</v>
      </c>
      <c r="F46" s="33" t="s">
        <v>77</v>
      </c>
      <c r="G46" s="43"/>
      <c r="H46" s="43"/>
      <c r="I46" s="43"/>
      <c r="J46" s="44"/>
      <c r="K46" s="44"/>
      <c r="L46" s="44"/>
      <c r="M46" s="43"/>
      <c r="N46" s="45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</row>
    <row r="47" spans="1:29" s="114" customFormat="1" ht="50.25" customHeight="1">
      <c r="A47" s="32" t="s">
        <v>124</v>
      </c>
      <c r="B47" s="46"/>
      <c r="C47" s="36"/>
      <c r="D47" s="36"/>
      <c r="E47" s="43"/>
      <c r="F47" s="33" t="s">
        <v>77</v>
      </c>
      <c r="G47" s="43"/>
      <c r="H47" s="43"/>
      <c r="I47" s="43"/>
      <c r="J47" s="44"/>
      <c r="K47" s="44"/>
      <c r="L47" s="44"/>
      <c r="M47" s="43"/>
      <c r="N47" s="45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</row>
    <row r="48" spans="1:29" s="114" customFormat="1" ht="47.25">
      <c r="A48" s="111" t="s">
        <v>125</v>
      </c>
      <c r="B48" s="46"/>
      <c r="C48" s="36"/>
      <c r="D48" s="36"/>
      <c r="E48" s="43"/>
      <c r="F48" s="33" t="s">
        <v>75</v>
      </c>
      <c r="G48" s="43"/>
      <c r="H48" s="43"/>
      <c r="I48" s="43"/>
      <c r="J48" s="44"/>
      <c r="K48" s="44"/>
      <c r="L48" s="44"/>
      <c r="M48" s="43"/>
      <c r="N48" s="45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</row>
    <row r="49" spans="1:29">
      <c r="A49" s="48" t="s">
        <v>78</v>
      </c>
      <c r="B49" s="49">
        <f>B50+B51+B52</f>
        <v>263938.00000000006</v>
      </c>
      <c r="C49" s="49">
        <f>C50+C51+C52</f>
        <v>334797.7</v>
      </c>
      <c r="D49" s="49">
        <f>D50+D51+D52</f>
        <v>332433.60000000003</v>
      </c>
      <c r="E49" s="49">
        <f>E50+E51+E52</f>
        <v>314928.5</v>
      </c>
      <c r="F49" s="50"/>
      <c r="G49" s="49"/>
      <c r="H49" s="49"/>
      <c r="I49" s="49"/>
      <c r="J49" s="49"/>
      <c r="K49" s="49"/>
      <c r="L49" s="49"/>
      <c r="M49" s="49"/>
      <c r="N49" s="51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</row>
    <row r="50" spans="1:29" ht="30">
      <c r="A50" s="32" t="s">
        <v>79</v>
      </c>
      <c r="B50" s="46">
        <f>73200+39591.6</f>
        <v>112791.6</v>
      </c>
      <c r="C50" s="36">
        <f>88147.4+52532.7</f>
        <v>140680.09999999998</v>
      </c>
      <c r="D50" s="36">
        <v>139788.9</v>
      </c>
      <c r="E50" s="36">
        <f>80155.3+42771.2</f>
        <v>122926.5</v>
      </c>
      <c r="F50" s="33" t="s">
        <v>80</v>
      </c>
      <c r="G50" s="36"/>
      <c r="H50" s="36"/>
      <c r="I50" s="36"/>
      <c r="J50" s="36"/>
      <c r="K50" s="36"/>
      <c r="L50" s="36"/>
      <c r="M50" s="36"/>
      <c r="N50" s="37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</row>
    <row r="51" spans="1:29" ht="45">
      <c r="A51" s="52" t="s">
        <v>81</v>
      </c>
      <c r="B51" s="57">
        <v>150459.70000000001</v>
      </c>
      <c r="C51" s="36">
        <v>191292.2</v>
      </c>
      <c r="D51" s="36">
        <v>189683.5</v>
      </c>
      <c r="E51" s="36">
        <v>189278.8</v>
      </c>
      <c r="F51" s="53" t="s">
        <v>82</v>
      </c>
      <c r="G51" s="36"/>
      <c r="H51" s="36"/>
      <c r="I51" s="36"/>
      <c r="J51" s="36"/>
      <c r="K51" s="36"/>
      <c r="L51" s="36"/>
      <c r="M51" s="36"/>
      <c r="N51" s="37"/>
      <c r="O51" s="58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</row>
    <row r="52" spans="1:29" ht="45">
      <c r="A52" s="32" t="s">
        <v>83</v>
      </c>
      <c r="B52" s="57">
        <v>686.7</v>
      </c>
      <c r="C52" s="36">
        <v>2825.4</v>
      </c>
      <c r="D52" s="36">
        <v>2961.2</v>
      </c>
      <c r="E52" s="36">
        <v>2723.2</v>
      </c>
      <c r="F52" s="33" t="s">
        <v>84</v>
      </c>
      <c r="G52" s="36"/>
      <c r="H52" s="36"/>
      <c r="I52" s="36"/>
      <c r="J52" s="36"/>
      <c r="K52" s="36"/>
      <c r="L52" s="36"/>
      <c r="M52" s="36"/>
      <c r="N52" s="37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</row>
    <row r="53" spans="1:29">
      <c r="A53" s="48" t="s">
        <v>85</v>
      </c>
      <c r="B53" s="49" t="e">
        <f>#REF!+B55+B56</f>
        <v>#REF!</v>
      </c>
      <c r="C53" s="49" t="e">
        <f>#REF!+C55+C56</f>
        <v>#REF!</v>
      </c>
      <c r="D53" s="49" t="e">
        <f>#REF!+D55+D56</f>
        <v>#REF!</v>
      </c>
      <c r="E53" s="49" t="e">
        <f>#REF!+E55+E56</f>
        <v>#REF!</v>
      </c>
      <c r="F53" s="50"/>
      <c r="G53" s="49"/>
      <c r="H53" s="49"/>
      <c r="I53" s="49"/>
      <c r="J53" s="49"/>
      <c r="K53" s="49"/>
      <c r="L53" s="49"/>
      <c r="M53" s="49"/>
      <c r="N53" s="5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29" ht="30">
      <c r="A54" s="32" t="s">
        <v>130</v>
      </c>
      <c r="B54" s="49"/>
      <c r="C54" s="49"/>
      <c r="D54" s="49"/>
      <c r="E54" s="49"/>
      <c r="F54" s="33" t="s">
        <v>86</v>
      </c>
      <c r="G54" s="49"/>
      <c r="H54" s="49"/>
      <c r="I54" s="49"/>
      <c r="J54" s="49"/>
      <c r="K54" s="49"/>
      <c r="L54" s="49"/>
      <c r="M54" s="49"/>
      <c r="N54" s="51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29" ht="15.75">
      <c r="A55" s="115" t="s">
        <v>87</v>
      </c>
      <c r="B55" s="57">
        <v>544.9</v>
      </c>
      <c r="C55" s="36">
        <v>568.5</v>
      </c>
      <c r="D55" s="36">
        <v>676.7</v>
      </c>
      <c r="E55" s="44">
        <v>708.2</v>
      </c>
      <c r="F55" s="33" t="s">
        <v>88</v>
      </c>
      <c r="G55" s="43"/>
      <c r="H55" s="43"/>
      <c r="I55" s="43"/>
      <c r="J55" s="59"/>
      <c r="K55" s="59"/>
      <c r="L55" s="59"/>
      <c r="M55" s="43"/>
      <c r="N55" s="45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</row>
    <row r="56" spans="1:29" ht="45">
      <c r="A56" s="52" t="s">
        <v>89</v>
      </c>
      <c r="B56" s="57">
        <v>38995.5</v>
      </c>
      <c r="C56" s="36">
        <v>39000</v>
      </c>
      <c r="D56" s="36">
        <v>39000</v>
      </c>
      <c r="E56" s="44">
        <v>39000</v>
      </c>
      <c r="F56" s="53" t="s">
        <v>90</v>
      </c>
      <c r="G56" s="44"/>
      <c r="H56" s="44"/>
      <c r="I56" s="44"/>
      <c r="J56" s="59"/>
      <c r="K56" s="59"/>
      <c r="L56" s="59"/>
      <c r="M56" s="44"/>
      <c r="N56" s="47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</row>
    <row r="57" spans="1:29" ht="15.75">
      <c r="A57" s="116"/>
      <c r="B57" s="57"/>
      <c r="C57" s="36"/>
      <c r="D57" s="36"/>
      <c r="E57" s="44"/>
      <c r="F57" s="53" t="s">
        <v>93</v>
      </c>
      <c r="G57" s="44"/>
      <c r="H57" s="44"/>
      <c r="I57" s="44"/>
      <c r="J57" s="59"/>
      <c r="K57" s="59"/>
      <c r="L57" s="59"/>
      <c r="M57" s="44"/>
      <c r="N57" s="47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</row>
    <row r="58" spans="1:29">
      <c r="A58" s="48" t="s">
        <v>91</v>
      </c>
      <c r="B58" s="49" t="e">
        <f>B60+#REF!+B61</f>
        <v>#REF!</v>
      </c>
      <c r="C58" s="49" t="e">
        <f>C60+C61+#REF!</f>
        <v>#REF!</v>
      </c>
      <c r="D58" s="49" t="e">
        <f>D60+D61+#REF!</f>
        <v>#REF!</v>
      </c>
      <c r="E58" s="49" t="e">
        <f>E60+E61+#REF!</f>
        <v>#REF!</v>
      </c>
      <c r="F58" s="50"/>
      <c r="G58" s="49"/>
      <c r="H58" s="49"/>
      <c r="I58" s="49"/>
      <c r="J58" s="49"/>
      <c r="K58" s="49"/>
      <c r="L58" s="49"/>
      <c r="M58" s="49"/>
      <c r="N58" s="51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</row>
    <row r="59" spans="1:29" ht="30">
      <c r="A59" s="32" t="s">
        <v>92</v>
      </c>
      <c r="B59" s="49"/>
      <c r="C59" s="49"/>
      <c r="D59" s="49"/>
      <c r="E59" s="49"/>
      <c r="F59" s="33" t="s">
        <v>93</v>
      </c>
      <c r="G59" s="49"/>
      <c r="H59" s="49"/>
      <c r="I59" s="49"/>
      <c r="J59" s="49"/>
      <c r="K59" s="49"/>
      <c r="L59" s="49"/>
      <c r="M59" s="49"/>
      <c r="N59" s="51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</row>
    <row r="60" spans="1:29" ht="30">
      <c r="A60" s="60" t="s">
        <v>94</v>
      </c>
      <c r="B60" s="61">
        <v>239657.60000000001</v>
      </c>
      <c r="C60" s="62">
        <v>226306.7</v>
      </c>
      <c r="D60" s="63">
        <v>412245.8</v>
      </c>
      <c r="E60" s="63">
        <v>346459.4</v>
      </c>
      <c r="F60" s="64" t="s">
        <v>95</v>
      </c>
      <c r="G60" s="36"/>
      <c r="H60" s="36"/>
      <c r="I60" s="36"/>
      <c r="J60" s="36"/>
      <c r="K60" s="36"/>
      <c r="L60" s="36"/>
      <c r="M60" s="36"/>
      <c r="N60" s="37"/>
      <c r="O60" s="56"/>
      <c r="P60" s="56"/>
      <c r="Q60" s="56"/>
      <c r="R60" s="43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</row>
    <row r="61" spans="1:29" ht="30">
      <c r="A61" s="60" t="s">
        <v>96</v>
      </c>
      <c r="B61" s="61">
        <v>72251</v>
      </c>
      <c r="C61" s="63">
        <v>107920.8</v>
      </c>
      <c r="D61" s="63">
        <v>165555</v>
      </c>
      <c r="E61" s="63">
        <v>153083.9</v>
      </c>
      <c r="F61" s="64" t="s">
        <v>97</v>
      </c>
      <c r="G61" s="36"/>
      <c r="H61" s="36"/>
      <c r="I61" s="36"/>
      <c r="J61" s="36"/>
      <c r="K61" s="36"/>
      <c r="L61" s="36"/>
      <c r="M61" s="36"/>
      <c r="N61" s="37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</row>
    <row r="62" spans="1:29" ht="47.25">
      <c r="A62" s="111" t="s">
        <v>126</v>
      </c>
      <c r="B62" s="57"/>
      <c r="C62" s="36"/>
      <c r="D62" s="36"/>
      <c r="E62" s="44"/>
      <c r="F62" s="53" t="s">
        <v>93</v>
      </c>
      <c r="G62" s="36"/>
      <c r="H62" s="36"/>
      <c r="I62" s="36"/>
      <c r="J62" s="36"/>
      <c r="K62" s="36"/>
      <c r="L62" s="36"/>
      <c r="M62" s="36"/>
      <c r="N62" s="37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</row>
    <row r="63" spans="1:29">
      <c r="A63" s="48" t="s">
        <v>98</v>
      </c>
      <c r="B63" s="65" t="e">
        <f>B67+#REF!+#REF!+B68</f>
        <v>#REF!</v>
      </c>
      <c r="C63" s="65" t="e">
        <f>C67+#REF!+#REF!+C68</f>
        <v>#REF!</v>
      </c>
      <c r="D63" s="65" t="e">
        <f>D67+#REF!+#REF!+D68+D64</f>
        <v>#REF!</v>
      </c>
      <c r="E63" s="65" t="e">
        <f>E67+#REF!+#REF!+E68+E64</f>
        <v>#REF!</v>
      </c>
      <c r="F63" s="50"/>
      <c r="G63" s="65"/>
      <c r="H63" s="65"/>
      <c r="I63" s="65"/>
      <c r="J63" s="65"/>
      <c r="K63" s="65"/>
      <c r="L63" s="65"/>
      <c r="M63" s="65"/>
      <c r="N63" s="66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</row>
    <row r="64" spans="1:29">
      <c r="A64" s="32" t="s">
        <v>99</v>
      </c>
      <c r="B64" s="65"/>
      <c r="C64" s="65"/>
      <c r="D64" s="36">
        <v>9000</v>
      </c>
      <c r="E64" s="36">
        <v>9200</v>
      </c>
      <c r="F64" s="67" t="s">
        <v>100</v>
      </c>
      <c r="G64" s="36"/>
      <c r="H64" s="36"/>
      <c r="I64" s="36"/>
      <c r="J64" s="36"/>
      <c r="K64" s="36"/>
      <c r="L64" s="36"/>
      <c r="M64" s="36"/>
      <c r="N64" s="37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</row>
    <row r="65" spans="1:29" ht="45">
      <c r="A65" s="60" t="s">
        <v>101</v>
      </c>
      <c r="B65" s="65"/>
      <c r="C65" s="65"/>
      <c r="D65" s="36"/>
      <c r="E65" s="36"/>
      <c r="F65" s="33" t="s">
        <v>102</v>
      </c>
      <c r="G65" s="36"/>
      <c r="H65" s="36"/>
      <c r="I65" s="36"/>
      <c r="J65" s="36"/>
      <c r="K65" s="36"/>
      <c r="L65" s="36"/>
      <c r="M65" s="36"/>
      <c r="N65" s="37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</row>
    <row r="66" spans="1:29" ht="30">
      <c r="A66" s="32" t="s">
        <v>20</v>
      </c>
      <c r="B66" s="65"/>
      <c r="C66" s="65"/>
      <c r="D66" s="36"/>
      <c r="E66" s="36"/>
      <c r="F66" s="33" t="s">
        <v>103</v>
      </c>
      <c r="G66" s="36"/>
      <c r="H66" s="36"/>
      <c r="I66" s="36"/>
      <c r="J66" s="36"/>
      <c r="K66" s="36"/>
      <c r="L66" s="36"/>
      <c r="M66" s="36"/>
      <c r="N66" s="37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</row>
    <row r="67" spans="1:29" ht="45">
      <c r="A67" s="68" t="s">
        <v>104</v>
      </c>
      <c r="B67" s="36">
        <v>30027.5</v>
      </c>
      <c r="C67" s="36">
        <v>45629.599999999999</v>
      </c>
      <c r="D67" s="36">
        <v>69469.7</v>
      </c>
      <c r="E67" s="36">
        <v>85540</v>
      </c>
      <c r="F67" s="67" t="s">
        <v>105</v>
      </c>
      <c r="G67" s="36"/>
      <c r="H67" s="36"/>
      <c r="I67" s="36"/>
      <c r="J67" s="36"/>
      <c r="K67" s="36"/>
      <c r="L67" s="36"/>
      <c r="M67" s="36"/>
      <c r="N67" s="37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</row>
    <row r="68" spans="1:29" ht="45">
      <c r="A68" s="69" t="s">
        <v>106</v>
      </c>
      <c r="B68" s="70">
        <v>639.79999999999995</v>
      </c>
      <c r="C68" s="36">
        <v>631.1</v>
      </c>
      <c r="D68" s="36">
        <v>157.80000000000001</v>
      </c>
      <c r="E68" s="36">
        <v>492.7</v>
      </c>
      <c r="F68" s="67" t="s">
        <v>107</v>
      </c>
      <c r="G68" s="36"/>
      <c r="H68" s="36"/>
      <c r="I68" s="36"/>
      <c r="J68" s="36"/>
      <c r="K68" s="36"/>
      <c r="L68" s="36"/>
      <c r="M68" s="36"/>
      <c r="N68" s="37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</row>
    <row r="69" spans="1:29" ht="31.5">
      <c r="A69" s="111" t="s">
        <v>127</v>
      </c>
      <c r="B69" s="70"/>
      <c r="C69" s="36"/>
      <c r="D69" s="36"/>
      <c r="E69" s="36"/>
      <c r="F69" s="67" t="s">
        <v>86</v>
      </c>
      <c r="G69" s="36"/>
      <c r="H69" s="36"/>
      <c r="I69" s="36"/>
      <c r="J69" s="36"/>
      <c r="K69" s="36"/>
      <c r="L69" s="36"/>
      <c r="M69" s="36"/>
      <c r="N69" s="37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</row>
    <row r="70" spans="1:29" ht="63">
      <c r="A70" s="27" t="s">
        <v>108</v>
      </c>
      <c r="B70" s="28">
        <f>B71</f>
        <v>1005553.7</v>
      </c>
      <c r="C70" s="28">
        <f>C71</f>
        <v>1121485.3999999999</v>
      </c>
      <c r="D70" s="28">
        <v>862815.8</v>
      </c>
      <c r="E70" s="28">
        <f>E71</f>
        <v>1346859.4</v>
      </c>
      <c r="F70" s="29" t="s">
        <v>109</v>
      </c>
      <c r="G70" s="28"/>
      <c r="H70" s="28"/>
      <c r="I70" s="28"/>
      <c r="J70" s="28"/>
      <c r="K70" s="28"/>
      <c r="L70" s="28"/>
      <c r="M70" s="28"/>
      <c r="N70" s="30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1:29" ht="30.75" thickBot="1">
      <c r="A71" s="72" t="s">
        <v>110</v>
      </c>
      <c r="B71" s="73">
        <v>1005553.7</v>
      </c>
      <c r="C71" s="74">
        <v>1121485.3999999999</v>
      </c>
      <c r="D71" s="75">
        <v>862815.8</v>
      </c>
      <c r="E71" s="75">
        <v>1346859.4</v>
      </c>
      <c r="F71" s="76" t="s">
        <v>111</v>
      </c>
      <c r="G71" s="75"/>
      <c r="H71" s="77"/>
      <c r="I71" s="77"/>
      <c r="J71" s="77"/>
      <c r="K71" s="78"/>
      <c r="L71" s="78"/>
      <c r="M71" s="75"/>
      <c r="N71" s="79"/>
      <c r="O71" s="80"/>
      <c r="P71" s="81"/>
      <c r="Q71" s="81"/>
      <c r="R71" s="81"/>
      <c r="S71" s="81"/>
      <c r="T71" s="81"/>
      <c r="U71" s="81"/>
      <c r="V71" s="81"/>
      <c r="W71" s="82"/>
      <c r="X71" s="81"/>
      <c r="Y71" s="81"/>
      <c r="Z71" s="81"/>
      <c r="AA71" s="81"/>
      <c r="AB71" s="81"/>
      <c r="AC71" s="81"/>
    </row>
    <row r="72" spans="1:29" ht="78.75" thickTop="1">
      <c r="A72" s="100" t="s">
        <v>112</v>
      </c>
      <c r="B72" s="101"/>
      <c r="C72" s="101"/>
      <c r="D72" s="101"/>
      <c r="E72" s="101"/>
      <c r="F72" s="1"/>
      <c r="G72" s="101"/>
      <c r="H72" s="43"/>
      <c r="I72" s="43"/>
      <c r="J72" s="43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46.5">
      <c r="A73" s="102" t="s">
        <v>113</v>
      </c>
      <c r="B73" s="43"/>
      <c r="C73" s="43"/>
      <c r="D73" s="43"/>
      <c r="E73" s="43"/>
      <c r="F73" s="10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</row>
    <row r="74" spans="1:29" s="109" customFormat="1" ht="53.25" customHeight="1">
      <c r="A74" s="27" t="s">
        <v>118</v>
      </c>
      <c r="B74" s="71"/>
      <c r="C74" s="71"/>
      <c r="D74" s="71"/>
      <c r="E74" s="71"/>
      <c r="F74" s="110" t="s">
        <v>119</v>
      </c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1:29" ht="15.75">
      <c r="A75" s="105"/>
      <c r="B75" s="5"/>
      <c r="C75" s="5"/>
      <c r="D75" s="5"/>
      <c r="E75" s="5"/>
      <c r="F75" s="10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75">
      <c r="A76" s="105"/>
      <c r="B76" s="5"/>
      <c r="C76" s="5"/>
      <c r="D76" s="5"/>
      <c r="E76" s="5"/>
      <c r="F76" s="10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75">
      <c r="A77" s="105"/>
      <c r="B77" s="5"/>
      <c r="C77" s="5"/>
      <c r="D77" s="5"/>
      <c r="E77" s="5"/>
      <c r="F77" s="10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75">
      <c r="A78" s="105"/>
      <c r="B78" s="5"/>
      <c r="C78" s="5"/>
      <c r="D78" s="5"/>
      <c r="E78" s="5"/>
      <c r="F78" s="10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A79" s="151"/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</row>
    <row r="80" spans="1:29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29" ht="15.75">
      <c r="A81" s="83" t="s">
        <v>4</v>
      </c>
      <c r="B81" s="83"/>
      <c r="C81" s="83"/>
      <c r="D81" s="83"/>
      <c r="E81" s="83"/>
      <c r="F81" s="83"/>
      <c r="G81" s="5"/>
      <c r="H81" s="5"/>
      <c r="I81" s="5"/>
      <c r="J81" s="5"/>
      <c r="K81" s="5"/>
      <c r="L81" s="99"/>
      <c r="M81" s="98"/>
      <c r="N81" s="85"/>
      <c r="O81" s="85"/>
      <c r="P81" s="85"/>
      <c r="Q81" s="86"/>
      <c r="R81" s="87"/>
      <c r="S81" s="87"/>
    </row>
    <row r="82" spans="1:29" ht="15.75">
      <c r="A82" s="88"/>
      <c r="B82" s="88"/>
      <c r="C82" s="89"/>
      <c r="D82" s="5"/>
      <c r="E82" s="5"/>
      <c r="F82" s="5"/>
      <c r="G82" s="5"/>
      <c r="H82" s="5"/>
      <c r="I82" s="5"/>
      <c r="J82" s="5"/>
      <c r="K82" s="5"/>
      <c r="L82" s="150" t="s">
        <v>5</v>
      </c>
      <c r="M82" s="150"/>
      <c r="N82" s="85"/>
      <c r="O82" s="85"/>
      <c r="P82" s="85"/>
      <c r="Q82" s="86"/>
      <c r="R82" s="149" t="s">
        <v>6</v>
      </c>
      <c r="S82" s="149"/>
      <c r="X82" s="90"/>
    </row>
    <row r="83" spans="1:29" ht="15.75">
      <c r="A83" s="83" t="s">
        <v>7</v>
      </c>
      <c r="B83" s="83"/>
      <c r="C83" s="83"/>
      <c r="D83" s="5"/>
      <c r="E83" s="5"/>
      <c r="F83" s="5"/>
      <c r="G83" s="5"/>
      <c r="H83" s="5"/>
      <c r="I83" s="5"/>
      <c r="J83" s="5"/>
      <c r="K83" s="5"/>
      <c r="L83" s="97"/>
      <c r="M83" s="98"/>
      <c r="N83" s="91"/>
      <c r="O83" s="91"/>
      <c r="P83" s="91"/>
      <c r="Q83" s="92"/>
      <c r="R83" s="84"/>
      <c r="S83" s="87"/>
    </row>
    <row r="84" spans="1:29" ht="15.75">
      <c r="A84" s="93"/>
      <c r="B84" s="93"/>
      <c r="C84" s="93"/>
      <c r="D84" s="5"/>
      <c r="E84" s="5"/>
      <c r="F84" s="5"/>
      <c r="G84" s="5"/>
      <c r="H84" s="5"/>
      <c r="I84" s="5"/>
      <c r="J84" s="5"/>
      <c r="K84" s="5"/>
      <c r="L84" s="150" t="s">
        <v>5</v>
      </c>
      <c r="M84" s="150"/>
      <c r="N84" s="91"/>
      <c r="O84" s="91"/>
      <c r="P84" s="91"/>
      <c r="Q84" s="92"/>
      <c r="R84" s="149" t="s">
        <v>6</v>
      </c>
      <c r="S84" s="149"/>
    </row>
    <row r="85" spans="1:29" ht="15.75">
      <c r="A85" s="83" t="s">
        <v>8</v>
      </c>
      <c r="B85" s="83"/>
      <c r="C85" s="83"/>
      <c r="D85" s="5"/>
      <c r="E85" s="5"/>
      <c r="F85" s="5"/>
      <c r="G85" s="5"/>
      <c r="H85" s="5"/>
      <c r="I85" s="5"/>
      <c r="J85" s="5"/>
      <c r="K85" s="5"/>
      <c r="L85" s="97"/>
      <c r="M85" s="98"/>
      <c r="N85" s="91"/>
      <c r="O85" s="91"/>
      <c r="P85" s="91"/>
      <c r="Q85" s="85"/>
      <c r="R85" s="108"/>
      <c r="S85" s="108"/>
    </row>
    <row r="86" spans="1:29">
      <c r="A86" s="94"/>
      <c r="B86" s="94"/>
      <c r="C86" s="5"/>
      <c r="D86" s="5"/>
      <c r="E86" s="5"/>
      <c r="F86" s="5"/>
      <c r="G86" s="5"/>
      <c r="H86" s="5"/>
      <c r="I86" s="5"/>
      <c r="J86" s="5"/>
      <c r="K86" s="107"/>
      <c r="L86" s="149" t="s">
        <v>5</v>
      </c>
      <c r="M86" s="149"/>
      <c r="N86" s="91"/>
      <c r="O86" s="91"/>
      <c r="P86" s="86"/>
      <c r="Q86" s="107"/>
      <c r="R86" s="150" t="s">
        <v>6</v>
      </c>
      <c r="S86" s="150"/>
      <c r="AC86"/>
    </row>
    <row r="87" spans="1:29">
      <c r="A87" s="95"/>
      <c r="B87" s="95"/>
      <c r="AC87"/>
    </row>
    <row r="88" spans="1:29">
      <c r="A88" s="2"/>
      <c r="AC88"/>
    </row>
    <row r="89" spans="1:29">
      <c r="A89" s="2"/>
      <c r="AC89"/>
    </row>
    <row r="90" spans="1:29">
      <c r="A90" s="95"/>
      <c r="AC90"/>
    </row>
    <row r="91" spans="1:29">
      <c r="A91" s="95"/>
      <c r="AC91"/>
    </row>
    <row r="92" spans="1:29">
      <c r="A92" s="95"/>
      <c r="B92" s="95"/>
      <c r="AC92"/>
    </row>
    <row r="93" spans="1:29">
      <c r="A93" s="95"/>
      <c r="AC93"/>
    </row>
    <row r="94" spans="1:29">
      <c r="A94" s="95"/>
      <c r="AC94"/>
    </row>
    <row r="95" spans="1:29">
      <c r="A95" s="2"/>
      <c r="AC95"/>
    </row>
    <row r="96" spans="1:29">
      <c r="A96" s="2"/>
      <c r="AC96"/>
    </row>
    <row r="97" spans="1:29">
      <c r="A97" s="2"/>
      <c r="AC97"/>
    </row>
    <row r="98" spans="1:29">
      <c r="A98" s="2"/>
      <c r="AC98"/>
    </row>
    <row r="99" spans="1:29">
      <c r="A99" s="2"/>
      <c r="AC99"/>
    </row>
    <row r="100" spans="1:29">
      <c r="A100" s="2"/>
      <c r="AC100"/>
    </row>
    <row r="101" spans="1:29">
      <c r="A101" s="2"/>
      <c r="AC101"/>
    </row>
    <row r="102" spans="1:29">
      <c r="A102" s="2"/>
      <c r="AC102"/>
    </row>
    <row r="103" spans="1:29">
      <c r="A103" s="2"/>
      <c r="AC103"/>
    </row>
    <row r="104" spans="1:29">
      <c r="A104" s="2"/>
      <c r="AC104"/>
    </row>
    <row r="105" spans="1:29">
      <c r="A105" s="2"/>
      <c r="AC105"/>
    </row>
    <row r="106" spans="1:29">
      <c r="A106" s="2"/>
      <c r="AC106"/>
    </row>
    <row r="107" spans="1:29">
      <c r="A107" s="2"/>
      <c r="AC107"/>
    </row>
    <row r="108" spans="1:29">
      <c r="A108" s="2"/>
      <c r="AC108"/>
    </row>
    <row r="109" spans="1:29">
      <c r="A109" s="2"/>
      <c r="AC109"/>
    </row>
    <row r="110" spans="1:29">
      <c r="A110" s="2"/>
      <c r="AC110"/>
    </row>
    <row r="111" spans="1:29">
      <c r="A111" s="2"/>
      <c r="AC111"/>
    </row>
    <row r="112" spans="1:29">
      <c r="A112" s="2"/>
      <c r="AC112"/>
    </row>
    <row r="113" spans="1:29">
      <c r="A113" s="2"/>
      <c r="AC113"/>
    </row>
    <row r="114" spans="1:29">
      <c r="A114" s="2"/>
      <c r="AC114"/>
    </row>
    <row r="115" spans="1:29">
      <c r="A115" s="2"/>
      <c r="AC115"/>
    </row>
    <row r="116" spans="1:29">
      <c r="A116" s="2"/>
      <c r="AC116"/>
    </row>
    <row r="117" spans="1:29">
      <c r="A117" s="2"/>
      <c r="AC117"/>
    </row>
    <row r="118" spans="1:29">
      <c r="A118" s="2"/>
      <c r="AC118"/>
    </row>
    <row r="119" spans="1:29">
      <c r="A119" s="2"/>
      <c r="AC119"/>
    </row>
  </sheetData>
  <mergeCells count="35">
    <mergeCell ref="L86:M86"/>
    <mergeCell ref="R86:S86"/>
    <mergeCell ref="A79:P79"/>
    <mergeCell ref="L82:M82"/>
    <mergeCell ref="R82:S82"/>
    <mergeCell ref="L84:M84"/>
    <mergeCell ref="R84:S84"/>
    <mergeCell ref="A7:AC7"/>
    <mergeCell ref="Y2:AC2"/>
    <mergeCell ref="Y3:AC3"/>
    <mergeCell ref="Y4:AC4"/>
    <mergeCell ref="Y5:AC5"/>
    <mergeCell ref="Y6:AC6"/>
    <mergeCell ref="A8:F8"/>
    <mergeCell ref="A9:A12"/>
    <mergeCell ref="B9:B11"/>
    <mergeCell ref="C9:C11"/>
    <mergeCell ref="D9:D11"/>
    <mergeCell ref="E9:E11"/>
    <mergeCell ref="F9:F12"/>
    <mergeCell ref="AB9:AB12"/>
    <mergeCell ref="AC9:AC12"/>
    <mergeCell ref="S9:S12"/>
    <mergeCell ref="T9:T12"/>
    <mergeCell ref="U9:U12"/>
    <mergeCell ref="V9:V12"/>
    <mergeCell ref="W9:Y11"/>
    <mergeCell ref="Z9:Z12"/>
    <mergeCell ref="AA9:AA12"/>
    <mergeCell ref="R9:R12"/>
    <mergeCell ref="G9:G12"/>
    <mergeCell ref="K9:K12"/>
    <mergeCell ref="L9:L12"/>
    <mergeCell ref="M9:M12"/>
    <mergeCell ref="P9:Q11"/>
  </mergeCells>
  <phoneticPr fontId="0" type="noConversion"/>
  <pageMargins left="0" right="0" top="0" bottom="0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2019-01-23T14:40:13Z</dcterms:modified>
</cp:coreProperties>
</file>